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VE\2013-11-26 Move Rzym-KR\"/>
    </mc:Choice>
  </mc:AlternateContent>
  <bookViews>
    <workbookView xWindow="360" yWindow="36" windowWidth="27960" windowHeight="15108"/>
  </bookViews>
  <sheets>
    <sheet name="Arkusz1" sheetId="1" r:id="rId1"/>
    <sheet name="Arkusz2" sheetId="2" r:id="rId2"/>
  </sheets>
  <calcPr calcId="152511"/>
</workbook>
</file>

<file path=xl/calcChain.xml><?xml version="1.0" encoding="utf-8"?>
<calcChain xmlns="http://schemas.openxmlformats.org/spreadsheetml/2006/main">
  <c r="G31" i="1" l="1"/>
  <c r="G28" i="1" l="1"/>
  <c r="G26" i="1"/>
  <c r="G24" i="1"/>
  <c r="G22" i="1"/>
  <c r="G20" i="1"/>
  <c r="G18" i="1"/>
  <c r="G16" i="1"/>
  <c r="G14" i="1"/>
  <c r="G12" i="1"/>
  <c r="G10" i="1"/>
  <c r="A33" i="1" l="1"/>
  <c r="AA35" i="2" l="1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34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1" i="2"/>
  <c r="AA10" i="2"/>
  <c r="AA6" i="2"/>
  <c r="E29" i="1"/>
  <c r="AA29" i="2" s="1"/>
  <c r="A29" i="1"/>
  <c r="E27" i="1"/>
  <c r="AA27" i="2" s="1"/>
  <c r="A27" i="1"/>
  <c r="E25" i="1"/>
  <c r="A25" i="1"/>
  <c r="E23" i="1"/>
  <c r="A23" i="1"/>
  <c r="E21" i="1"/>
  <c r="A21" i="1"/>
  <c r="E19" i="1"/>
  <c r="A19" i="1"/>
  <c r="E17" i="1"/>
  <c r="A17" i="1"/>
  <c r="E15" i="1"/>
  <c r="A15" i="1"/>
  <c r="E13" i="1"/>
  <c r="AA13" i="2" s="1"/>
  <c r="A13" i="1"/>
  <c r="E11" i="1"/>
  <c r="A11" i="1"/>
  <c r="D61" i="1"/>
  <c r="D31" i="1"/>
  <c r="C31" i="1"/>
  <c r="H12" i="1"/>
  <c r="AA12" i="2" s="1"/>
  <c r="H14" i="1"/>
  <c r="H16" i="1"/>
  <c r="H18" i="1"/>
  <c r="H20" i="1"/>
  <c r="H22" i="1"/>
  <c r="H24" i="1"/>
  <c r="H26" i="1"/>
  <c r="AA26" i="2" s="1"/>
  <c r="H28" i="1"/>
  <c r="AA28" i="2" s="1"/>
  <c r="H10" i="1"/>
  <c r="H31" i="1" l="1"/>
  <c r="AA31" i="2" s="1"/>
  <c r="AA1" i="2" s="1"/>
  <c r="AA2" i="2" s="1"/>
</calcChain>
</file>

<file path=xl/sharedStrings.xml><?xml version="1.0" encoding="utf-8"?>
<sst xmlns="http://schemas.openxmlformats.org/spreadsheetml/2006/main" count="85" uniqueCount="75">
  <si>
    <t>Imię i nazwisko:</t>
  </si>
  <si>
    <t>Rok studiów:</t>
  </si>
  <si>
    <t>SKRÓT</t>
  </si>
  <si>
    <t>DOM</t>
  </si>
  <si>
    <t>Dominujący</t>
  </si>
  <si>
    <t>MAK</t>
  </si>
  <si>
    <t>Maksymalista</t>
  </si>
  <si>
    <t>Inspirujący</t>
  </si>
  <si>
    <t>INS</t>
  </si>
  <si>
    <t>ODK</t>
  </si>
  <si>
    <t>Odkrywczy</t>
  </si>
  <si>
    <t>WER</t>
  </si>
  <si>
    <t>Weryfikujący</t>
  </si>
  <si>
    <t>SYS</t>
  </si>
  <si>
    <t>Systematyczny</t>
  </si>
  <si>
    <t>ASE</t>
  </si>
  <si>
    <t>Asekuracyjny</t>
  </si>
  <si>
    <t>OSZ</t>
  </si>
  <si>
    <t>Oszczędny</t>
  </si>
  <si>
    <t>HAR</t>
  </si>
  <si>
    <t>Harmonijny</t>
  </si>
  <si>
    <t>EMP</t>
  </si>
  <si>
    <t>Empatyczny</t>
  </si>
  <si>
    <t>RÓW</t>
  </si>
  <si>
    <t>Równoważący</t>
  </si>
  <si>
    <t>DOS</t>
  </si>
  <si>
    <t>Dostosowujący</t>
  </si>
  <si>
    <t>MIN</t>
  </si>
  <si>
    <t>Minimalista</t>
  </si>
  <si>
    <t>KON</t>
  </si>
  <si>
    <t>Konserwatywny</t>
  </si>
  <si>
    <t>RZE</t>
  </si>
  <si>
    <t>Rzeczowy</t>
  </si>
  <si>
    <t>ODW</t>
  </si>
  <si>
    <t>Odważny</t>
  </si>
  <si>
    <t>HOJ</t>
  </si>
  <si>
    <t>Hojny</t>
  </si>
  <si>
    <t>FAW</t>
  </si>
  <si>
    <t>Faworyzujący</t>
  </si>
  <si>
    <t>INTRO</t>
  </si>
  <si>
    <t>EXTRA</t>
  </si>
  <si>
    <t>Introwertyk</t>
  </si>
  <si>
    <t>Ekstrawertyk</t>
  </si>
  <si>
    <t>PROSZĘ WYPEŁNIAĆ TYLKO BIAŁE POLA:</t>
  </si>
  <si>
    <t>Znaki werbalne: Jakie charakterystyczne słowa, zwroty, konstrukcje zdaniowe, fleksja stosowana często przez ciebie lub inne osoby o danym typie charakteru najczęściej występują u określonego typu?</t>
  </si>
  <si>
    <t>NAZWA TYPU</t>
  </si>
  <si>
    <r>
      <t>PROSZĘ w nazwie pliku umieścić swoje:</t>
    </r>
    <r>
      <rPr>
        <b/>
        <sz val="14"/>
        <color theme="1"/>
        <rFont val="Czcionka tekstu podstawowego"/>
        <charset val="238"/>
      </rPr>
      <t xml:space="preserve"> IMIĘ-NAZWISKO-ZAD1 </t>
    </r>
    <r>
      <rPr>
        <b/>
        <sz val="14"/>
        <color rgb="FFFF0000"/>
        <rFont val="Czcionka tekstu podstawowego"/>
        <charset val="238"/>
      </rPr>
      <t>w celu identyfikacji i uniknięcia pomyłki</t>
    </r>
  </si>
  <si>
    <t>Określ swój charakter i intensywność poszczegónych typów charakteru na podstawie podanej na wykładzie typologii/systematyki</t>
  </si>
  <si>
    <t>OST</t>
  </si>
  <si>
    <t>Wyostrzający</t>
  </si>
  <si>
    <t>POM</t>
  </si>
  <si>
    <t>Pomijający</t>
  </si>
  <si>
    <t>UZASADNIJ PODANE INTENSYWNOŚCI DLA POSZCZEGÓLNYCH TYPÓW odnosząc się do tego, co lubisz lub nie lubisz, co sprawia ci przyjemność, a co cię irytuje…</t>
  </si>
  <si>
    <t>OKREŚL W PROCENTACH OD 0-100%</t>
  </si>
  <si>
    <t>SUMA KONTROLNA</t>
  </si>
  <si>
    <t>OBLICZONO W PROCENTACH OD 0-100%</t>
  </si>
  <si>
    <t>Nazwa przedmiotu:</t>
  </si>
  <si>
    <t>Czy wykonanie tego zadania uświadomiło ci coś ważnego lub pozwoliło ci zrozumieć pewne swoje reakcje? Oceń w skali od 5 do 2 i uzasadnij:</t>
  </si>
  <si>
    <t>UZASADNIENIE:</t>
  </si>
  <si>
    <t>SKRÓT TYPU/TYPÓW do których się odnosi</t>
  </si>
  <si>
    <t>NAZWATYPU LUB ICH KOMBINACJA (własna nazwa)</t>
  </si>
  <si>
    <t>INTENSYWNOŚĆ POSZCZEGÓLNYCH TYPÓW CHARAKTERU</t>
  </si>
  <si>
    <t>Zadanie 1. ROZPOZNAWANIE CHARAKTERU</t>
  </si>
  <si>
    <t>Uzasadnienie (wyjaśnienie) dlaczego uważasz, że wg podanego słowa/zwrotu/konstrukcji/fleksji/zachowania/gesty można rozpoznać podany przez ciebie typ charakteru lub ich kombinację?</t>
  </si>
  <si>
    <t>Słowo, zwrot, konstrukcja zdaniowa, fleksja, zachowanie niewerbalne lub gest</t>
  </si>
  <si>
    <t>Przeczytałem/am fragment książki (określ mniej więcej w %)</t>
  </si>
  <si>
    <t>Co dzięki lekturze tej książki zrozumiałeś/aś dodatkowo?</t>
  </si>
  <si>
    <t>OCENA PRZYDATNOŚCI ZADANIA:</t>
  </si>
  <si>
    <t>Co twoim zdaniem warte byłoby rozwinięcia na wykładzie, jeśli chodzi o opis typów charakteru?</t>
  </si>
  <si>
    <t>Czy przeczytałeś jakiś fragment polecanej do wykładu książki "Negocjacje. Sprawdzone strategie" i czy jej lektura pozwoliła ci lepiej wykorzystać rozpoznawanie charakteru w trakcie negocjacji lub jakie dodatkowe wnioski wyniosłeś/aś z jej lektury?</t>
  </si>
  <si>
    <t>Własne końcowe spostrzeżenia, uwagi, komentarze i przemyślenia dotyczące analizy charakteru i omawianej na wykładzie typologii/systematyki (odpowiedz po skończeniu wypełniania wszystkich rubryk tego zadania). Czy uważasz, że analiza charakteru (własnego i/lub adwersarza) jest przydatna w negocjacjach?</t>
  </si>
  <si>
    <t>PROSZĘ WPISYWAĆ ODPOWIEDZI TYLKO I WYŁĄCZNIE W BIAŁE RUBRYKI. PROSZĘ NIE DODAWAĆ RUBRYK ANI ICH NIE KASOWAĆ, NIE ZMIENIAĆ WYRAŻEŃ. MOŻNA CO NAJWYŻEJ ZMIENIĆ ICH ROZMIAR</t>
  </si>
  <si>
    <t>UWAGA: można nadpisywać formuły tylko w białych rubrykach biorąc pod uwagę podane ostrzeżenia</t>
  </si>
  <si>
    <t>Maksymalnie do zdobycia 60 PKT</t>
  </si>
  <si>
    <t>Opisz własnymi słowami swój charakter (jak siebie postrzegasz), niekoniecznie stosując nomenklaturę (typologię) z wykładu.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</si>
</sst>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11"/>
      <color theme="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sz val="18"/>
      <color theme="1"/>
      <name val="Czcionka tekstu podstawowego"/>
      <charset val="238"/>
    </font>
    <font>
      <b/>
      <sz val="18"/>
      <color rgb="FFFF0000"/>
      <name val="Czcionka tekstu podstawowego"/>
      <charset val="238"/>
    </font>
    <font>
      <sz val="18"/>
      <color theme="1"/>
      <name val="Czcionka tekstu podstawowego"/>
      <family val="2"/>
      <charset val="238"/>
    </font>
    <font>
      <b/>
      <sz val="18"/>
      <color theme="1"/>
      <name val="Czcionka tekstu podstawowego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rgb="FFFF0000"/>
      <name val="Czcionka tekstu podstawowego"/>
      <charset val="238"/>
    </font>
    <font>
      <b/>
      <sz val="16"/>
      <color theme="1"/>
      <name val="Czcionka tekstu podstawowego"/>
      <charset val="238"/>
    </font>
    <font>
      <sz val="16"/>
      <color theme="1"/>
      <name val="Czcionka tekstu podstawowego"/>
      <charset val="238"/>
    </font>
    <font>
      <b/>
      <sz val="12"/>
      <color rgb="FFFF0000"/>
      <name val="Czcionka tekstu podstawowego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/>
    <xf numFmtId="0" fontId="12" fillId="0" borderId="0" xfId="0" applyFont="1"/>
    <xf numFmtId="0" fontId="3" fillId="5" borderId="1" xfId="0" applyFont="1" applyFill="1" applyBorder="1" applyAlignment="1">
      <alignment horizontal="center" vertical="center" wrapText="1"/>
    </xf>
    <xf numFmtId="9" fontId="3" fillId="7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9" fontId="3" fillId="5" borderId="1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20" fillId="5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zoomScale="85" zoomScaleNormal="85" workbookViewId="0">
      <selection activeCell="H30" sqref="H30"/>
    </sheetView>
  </sheetViews>
  <sheetFormatPr defaultRowHeight="13.8"/>
  <cols>
    <col min="1" max="6" width="15.69921875" customWidth="1"/>
    <col min="7" max="7" width="18.8984375" customWidth="1"/>
    <col min="8" max="8" width="96.09765625" customWidth="1"/>
  </cols>
  <sheetData>
    <row r="1" spans="1:8" ht="22.5" customHeight="1">
      <c r="A1" s="48" t="s">
        <v>46</v>
      </c>
      <c r="B1" s="48"/>
      <c r="C1" s="48"/>
      <c r="D1" s="48"/>
      <c r="E1" s="48"/>
      <c r="F1" s="48"/>
      <c r="G1" s="48"/>
      <c r="H1" s="48"/>
    </row>
    <row r="2" spans="1:8" ht="23.25" customHeight="1">
      <c r="A2" s="49" t="s">
        <v>71</v>
      </c>
      <c r="B2" s="49"/>
      <c r="C2" s="49"/>
      <c r="D2" s="49"/>
      <c r="E2" s="49"/>
      <c r="F2" s="49"/>
      <c r="G2" s="49"/>
      <c r="H2" s="49"/>
    </row>
    <row r="3" spans="1:8" s="3" customFormat="1" ht="47.25" customHeight="1">
      <c r="A3" s="54" t="s">
        <v>0</v>
      </c>
      <c r="B3" s="54"/>
      <c r="C3" s="53"/>
      <c r="D3" s="53"/>
      <c r="E3" s="12" t="s">
        <v>1</v>
      </c>
      <c r="F3" s="11"/>
      <c r="G3" s="12" t="s">
        <v>56</v>
      </c>
      <c r="H3" s="17"/>
    </row>
    <row r="4" spans="1:8" ht="54" customHeight="1">
      <c r="A4" s="56" t="s">
        <v>62</v>
      </c>
      <c r="B4" s="56"/>
      <c r="C4" s="56"/>
      <c r="D4" s="56"/>
      <c r="E4" s="56"/>
      <c r="F4" s="55" t="s">
        <v>73</v>
      </c>
      <c r="G4" s="55"/>
      <c r="H4" s="20" t="s">
        <v>72</v>
      </c>
    </row>
    <row r="5" spans="1:8" ht="22.8">
      <c r="A5" s="45" t="s">
        <v>74</v>
      </c>
      <c r="B5" s="45"/>
      <c r="C5" s="45"/>
      <c r="D5" s="45"/>
      <c r="E5" s="45"/>
      <c r="F5" s="45"/>
      <c r="G5" s="45"/>
      <c r="H5" s="45"/>
    </row>
    <row r="6" spans="1:8" ht="348.75" customHeight="1">
      <c r="A6" s="57"/>
      <c r="B6" s="57"/>
      <c r="C6" s="57"/>
      <c r="D6" s="57"/>
      <c r="E6" s="57"/>
      <c r="F6" s="57"/>
      <c r="G6" s="57"/>
      <c r="H6" s="57"/>
    </row>
    <row r="7" spans="1:8" s="2" customFormat="1" ht="22.8">
      <c r="A7" s="45" t="s">
        <v>47</v>
      </c>
      <c r="B7" s="45"/>
      <c r="C7" s="45"/>
      <c r="D7" s="45"/>
      <c r="E7" s="45"/>
      <c r="F7" s="45"/>
      <c r="G7" s="45"/>
      <c r="H7" s="45"/>
    </row>
    <row r="8" spans="1:8" s="2" customFormat="1" ht="22.8">
      <c r="A8" s="26" t="s">
        <v>61</v>
      </c>
      <c r="B8" s="27"/>
      <c r="C8" s="27"/>
      <c r="D8" s="27"/>
      <c r="E8" s="27"/>
      <c r="F8" s="27"/>
      <c r="G8" s="28"/>
      <c r="H8" s="13" t="s">
        <v>43</v>
      </c>
    </row>
    <row r="9" spans="1:8" s="8" customFormat="1" ht="50.25" customHeight="1">
      <c r="A9" s="9" t="s">
        <v>2</v>
      </c>
      <c r="B9" s="10" t="s">
        <v>45</v>
      </c>
      <c r="C9" s="10" t="s">
        <v>53</v>
      </c>
      <c r="D9" s="10" t="s">
        <v>53</v>
      </c>
      <c r="E9" s="9" t="s">
        <v>2</v>
      </c>
      <c r="F9" s="10" t="s">
        <v>45</v>
      </c>
      <c r="G9" s="7" t="s">
        <v>54</v>
      </c>
      <c r="H9" s="14" t="s">
        <v>52</v>
      </c>
    </row>
    <row r="10" spans="1:8" ht="76.5" customHeight="1">
      <c r="A10" s="1" t="s">
        <v>4</v>
      </c>
      <c r="B10" s="1" t="s">
        <v>3</v>
      </c>
      <c r="C10" s="15"/>
      <c r="D10" s="15"/>
      <c r="E10" s="1" t="s">
        <v>25</v>
      </c>
      <c r="F10" s="1" t="s">
        <v>26</v>
      </c>
      <c r="G10" s="6" t="str">
        <f>IF(C10=0,"Nie podałeś/aś instensywności dla obu typów",IF(D10=0,"Nie podałeś/aś instensywności dla obu typów",IF(C10+D10 &gt; 1.2,"Zastanów się, czy nie podałeś/aś zbyt wysokich intesywności?",IF(C10+D10 &lt; 0.8,"Zastanów się, czy nie podałeś/aś zbyt niskich intesywności?",C10+D10))))</f>
        <v>Nie podałeś/aś instensywności dla obu typów</v>
      </c>
      <c r="H10" s="22" t="str">
        <f>IF(C10*D10&lt;&gt;0,"Uzasadnij swoją odpowiedź dotyczącą podanych intensywności swojego charakteru wg typologii/systematyki określonej na wykładzie.","")</f>
        <v/>
      </c>
    </row>
    <row r="11" spans="1:8" ht="76.5" customHeight="1">
      <c r="A11" s="34" t="str">
        <f>CONCATENATE("Wymień, na jakie zagrożenia (np. manipulacje) jesteś narażony/a posiadając charakter: ",IF(C10&gt;D10,A10,IF(C10&lt;D10,F10,CONCATENATE(A10," i ",F10))), ". Na jakie zachowania warto zwracać uwagę, żeby nie stać się ofiarą manipulacji?")</f>
        <v>Wymień, na jakie zagrożenia (np. manipulacje) jesteś narażony/a posiadając charakter: Dominujący i Dostosowujący. Na jakie zachowania warto zwracać uwagę, żeby nie stać się ofiarą manipulacji?</v>
      </c>
      <c r="B11" s="35"/>
      <c r="C11" s="35"/>
      <c r="D11" s="36"/>
      <c r="E11" s="37" t="str">
        <f>IF(C10*D10=0,CONCATENATE("Najpierw określ intensywności typów charakteru: ",B10," i ",E10),"Wymień zagrożenia oraz uzasadnij dlaczego twoim zdaniem one występują?")</f>
        <v>Najpierw określ intensywności typów charakteru: DOM i DOS</v>
      </c>
      <c r="F11" s="38"/>
      <c r="G11" s="38"/>
      <c r="H11" s="39"/>
    </row>
    <row r="12" spans="1:8" ht="76.5" customHeight="1">
      <c r="A12" s="1" t="s">
        <v>6</v>
      </c>
      <c r="B12" s="1" t="s">
        <v>5</v>
      </c>
      <c r="C12" s="15"/>
      <c r="D12" s="15"/>
      <c r="E12" s="1" t="s">
        <v>27</v>
      </c>
      <c r="F12" s="1" t="s">
        <v>28</v>
      </c>
      <c r="G12" s="6" t="str">
        <f>IF(C12=0,"Nie podałeś/aś instensywności dla obu typów",IF(D12=0,"Nie podałeś/aś instensywności dla obu typów",IF(C12+D12 &gt; 1.2,"Zastanów się, czy nie podałeś/aś zbyt wysokich intesywności?",IF(C12+D12 &lt; 0.8,"Zastanów się, czy nie podałeś/aś zbyt niskich intesywności?",C12+D12))))</f>
        <v>Nie podałeś/aś instensywności dla obu typów</v>
      </c>
      <c r="H12" s="22" t="str">
        <f t="shared" ref="H12:H28" si="0">IF(C12*D12&lt;&gt;0,"Uzasadnij swoją odpowiedź dotyczącą podanych intensywności swojego charakteru wg typologii/systematyki określonej na wykładzie.","")</f>
        <v/>
      </c>
    </row>
    <row r="13" spans="1:8" ht="76.5" customHeight="1">
      <c r="A13" s="34" t="str">
        <f>CONCATENATE("Wymień, na jakie zagrożenia (np. manipulacje) jesteś narażony/a posiadając charakter: ",IF(C12&gt;D12,A12,IF(C12&lt;D12,F12,CONCATENATE(A12," i ",F12))), ". Na jakie zachowania warto zwracać uwagę, żeby nie stać się ofiarą manipulacji?")</f>
        <v>Wymień, na jakie zagrożenia (np. manipulacje) jesteś narażony/a posiadając charakter: Maksymalista i Minimalista. Na jakie zachowania warto zwracać uwagę, żeby nie stać się ofiarą manipulacji?</v>
      </c>
      <c r="B13" s="35"/>
      <c r="C13" s="35"/>
      <c r="D13" s="36"/>
      <c r="E13" s="37" t="str">
        <f>IF(C12*D12=0,CONCATENATE("Najpierw określ intensywności typów charakteru: ",B12," i ",E12),"Wymień zagrożenia oraz uzasadnij dlaczego twoim zdaniem one występują?")</f>
        <v>Najpierw określ intensywności typów charakteru: MAK i MIN</v>
      </c>
      <c r="F13" s="38"/>
      <c r="G13" s="38"/>
      <c r="H13" s="39"/>
    </row>
    <row r="14" spans="1:8" ht="76.5" customHeight="1">
      <c r="A14" s="1" t="s">
        <v>7</v>
      </c>
      <c r="B14" s="1" t="s">
        <v>8</v>
      </c>
      <c r="C14" s="15"/>
      <c r="D14" s="15"/>
      <c r="E14" s="1" t="s">
        <v>13</v>
      </c>
      <c r="F14" s="1" t="s">
        <v>14</v>
      </c>
      <c r="G14" s="6" t="str">
        <f>IF(C14=0,"Nie podałeś/aś instensywności dla obu typów",IF(D14=0,"Nie podałeś/aś instensywności dla obu typów",IF(C14+D14 &gt; 1.2,"Zastanów się, czy nie podałeś/aś zbyt wysokich intesywności?",IF(C14+D14 &lt; 0.8,"Zastanów się, czy nie podałeś/aś zbyt niskich intesywności?",C14+D14))))</f>
        <v>Nie podałeś/aś instensywności dla obu typów</v>
      </c>
      <c r="H14" s="22" t="str">
        <f t="shared" si="0"/>
        <v/>
      </c>
    </row>
    <row r="15" spans="1:8" ht="76.5" customHeight="1">
      <c r="A15" s="34" t="str">
        <f>CONCATENATE("Wymień, na jakie zagrożenia (np. manipulacje) jesteś narażony/a posiadając charakter: ",IF(C14&gt;D14,A14,IF(C14&lt;D14,F14,CONCATENATE(A14," i ",F14))), ". Na jakie zachowania warto zwracać uwagę, żeby nie stać się ofiarą manipulacji?")</f>
        <v>Wymień, na jakie zagrożenia (np. manipulacje) jesteś narażony/a posiadając charakter: Inspirujący i Systematyczny. Na jakie zachowania warto zwracać uwagę, żeby nie stać się ofiarą manipulacji?</v>
      </c>
      <c r="B15" s="35"/>
      <c r="C15" s="35"/>
      <c r="D15" s="36"/>
      <c r="E15" s="37" t="str">
        <f>IF(C14*D14=0,CONCATENATE("Najpierw określ intensywności typów charakteru: ",B14," i ",E14),"Wymień zagrożenia oraz uzasadnij dlaczego twoim zdaniem one występują?")</f>
        <v>Najpierw określ intensywności typów charakteru: INS i SYS</v>
      </c>
      <c r="F15" s="38"/>
      <c r="G15" s="38"/>
      <c r="H15" s="39"/>
    </row>
    <row r="16" spans="1:8" ht="76.5" customHeight="1">
      <c r="A16" s="1" t="s">
        <v>10</v>
      </c>
      <c r="B16" s="1" t="s">
        <v>9</v>
      </c>
      <c r="C16" s="15"/>
      <c r="D16" s="15"/>
      <c r="E16" s="1" t="s">
        <v>29</v>
      </c>
      <c r="F16" s="1" t="s">
        <v>30</v>
      </c>
      <c r="G16" s="6" t="str">
        <f>IF(C16=0,"Nie podałeś/aś instensywności dla obu typów",IF(D16=0,"Nie podałeś/aś instensywności dla obu typów",IF(C16+D16 &gt; 1.2,"Zastanów się, czy nie podałeś/aś zbyt wysokich intesywności?",IF(C16+D16 &lt; 0.8,"Zastanów się, czy nie podałeś/aś zbyt niskich intesywności?",C16+D16))))</f>
        <v>Nie podałeś/aś instensywności dla obu typów</v>
      </c>
      <c r="H16" s="22" t="str">
        <f t="shared" si="0"/>
        <v/>
      </c>
    </row>
    <row r="17" spans="1:8" ht="76.5" customHeight="1">
      <c r="A17" s="34" t="str">
        <f>CONCATENATE("Wymień, na jakie zagrożenia (np. manipulacje) jesteś narażony/a posiadając charakter: ",IF(C16&gt;D16,A16,IF(C16&lt;D16,F16,CONCATENATE(A16," i ",F16))), ". Na jakie zachowania warto zwracać uwagę, żeby nie stać się ofiarą manipulacji?")</f>
        <v>Wymień, na jakie zagrożenia (np. manipulacje) jesteś narażony/a posiadając charakter: Odkrywczy i Konserwatywny. Na jakie zachowania warto zwracać uwagę, żeby nie stać się ofiarą manipulacji?</v>
      </c>
      <c r="B17" s="35"/>
      <c r="C17" s="35"/>
      <c r="D17" s="36"/>
      <c r="E17" s="37" t="str">
        <f>IF(C16*D16=0,CONCATENATE("Najpierw określ intensywności typów charakteru: ",B16," i ",E16),"Wymień zagrożenia oraz uzasadnij dlaczego twoim zdaniem one występują?")</f>
        <v>Najpierw określ intensywności typów charakteru: ODK i KON</v>
      </c>
      <c r="F17" s="38"/>
      <c r="G17" s="38"/>
      <c r="H17" s="39"/>
    </row>
    <row r="18" spans="1:8" ht="76.5" customHeight="1">
      <c r="A18" s="1" t="s">
        <v>12</v>
      </c>
      <c r="B18" s="1" t="s">
        <v>11</v>
      </c>
      <c r="C18" s="15"/>
      <c r="D18" s="15"/>
      <c r="E18" s="1" t="s">
        <v>50</v>
      </c>
      <c r="F18" s="1" t="s">
        <v>51</v>
      </c>
      <c r="G18" s="6" t="str">
        <f>IF(C18=0,"Nie podałeś/aś instensywności dla obu typów",IF(D18=0,"Nie podałeś/aś instensywności dla obu typów",IF(C18+D18 &gt; 1.2,"Zastanów się, czy nie podałeś/aś zbyt wysokich intesywności?",IF(C18+D18 &lt; 0.8,"Zastanów się, czy nie podałeś/aś zbyt niskich intesywności?",C18+D18))))</f>
        <v>Nie podałeś/aś instensywności dla obu typów</v>
      </c>
      <c r="H18" s="22" t="str">
        <f t="shared" si="0"/>
        <v/>
      </c>
    </row>
    <row r="19" spans="1:8" ht="76.5" customHeight="1">
      <c r="A19" s="34" t="str">
        <f>CONCATENATE("Wymień, na jakie zagrożenia (np. manipulacje) jesteś narażony/a posiadając charakter: ",IF(C18&gt;D18,A18,IF(C18&lt;D18,F18,CONCATENATE(A18," i ",F18))), ". Na jakie zachowania warto zwracać uwagę, żeby nie stać się ofiarą manipulacji?")</f>
        <v>Wymień, na jakie zagrożenia (np. manipulacje) jesteś narażony/a posiadając charakter: Weryfikujący i Pomijający. Na jakie zachowania warto zwracać uwagę, żeby nie stać się ofiarą manipulacji?</v>
      </c>
      <c r="B19" s="35"/>
      <c r="C19" s="35"/>
      <c r="D19" s="36"/>
      <c r="E19" s="37" t="str">
        <f>IF(C18*D18=0,CONCATENATE("Najpierw określ intensywności typów charakteru: ",B18," i ",E18),"Wymień zagrożenia oraz uzasadnij dlaczego twoim zdaniem one występują?")</f>
        <v>Najpierw określ intensywności typów charakteru: WER i POM</v>
      </c>
      <c r="F19" s="38"/>
      <c r="G19" s="38"/>
      <c r="H19" s="39"/>
    </row>
    <row r="20" spans="1:8" ht="76.5" customHeight="1">
      <c r="A20" s="1" t="s">
        <v>49</v>
      </c>
      <c r="B20" s="1" t="s">
        <v>48</v>
      </c>
      <c r="C20" s="15"/>
      <c r="D20" s="15"/>
      <c r="E20" s="1" t="s">
        <v>19</v>
      </c>
      <c r="F20" s="1" t="s">
        <v>20</v>
      </c>
      <c r="G20" s="6" t="str">
        <f>IF(C20=0,"Nie podałeś/aś instensywności dla obu typów",IF(D20=0,"Nie podałeś/aś instensywności dla obu typów",IF(C20+D20 &gt; 1.2,"Zastanów się, czy nie podałeś/aś zbyt wysokich intesywności?",IF(C20+D20 &lt; 0.8,"Zastanów się, czy nie podałeś/aś zbyt niskich intesywności?",C20+D20))))</f>
        <v>Nie podałeś/aś instensywności dla obu typów</v>
      </c>
      <c r="H20" s="22" t="str">
        <f t="shared" si="0"/>
        <v/>
      </c>
    </row>
    <row r="21" spans="1:8" ht="76.5" customHeight="1">
      <c r="A21" s="34" t="str">
        <f>CONCATENATE("Wymień, na jakie zagrożenia (np. manipulacje) jesteś narażony/a posiadając charakter: ",IF(C20&gt;D20,A20,IF(C20&lt;D20,F20,CONCATENATE(A20," i ",F20))), ". Na jakie zachowania warto zwracać uwagę, żeby nie stać się ofiarą manipulacji?")</f>
        <v>Wymień, na jakie zagrożenia (np. manipulacje) jesteś narażony/a posiadając charakter: Wyostrzający i Harmonijny. Na jakie zachowania warto zwracać uwagę, żeby nie stać się ofiarą manipulacji?</v>
      </c>
      <c r="B21" s="35"/>
      <c r="C21" s="35"/>
      <c r="D21" s="36"/>
      <c r="E21" s="37" t="str">
        <f>IF(C20*D20=0,CONCATENATE("Najpierw określ intensywności typów charakteru: ",B20," i ",E20),"Wymień zagrożenia oraz uzasadnij dlaczego twoim zdaniem one występują?")</f>
        <v>Najpierw określ intensywności typów charakteru: OST i HAR</v>
      </c>
      <c r="F21" s="38"/>
      <c r="G21" s="38"/>
      <c r="H21" s="39"/>
    </row>
    <row r="22" spans="1:8" ht="76.5" customHeight="1">
      <c r="A22" s="1" t="s">
        <v>22</v>
      </c>
      <c r="B22" s="1" t="s">
        <v>21</v>
      </c>
      <c r="C22" s="15"/>
      <c r="D22" s="15"/>
      <c r="E22" s="1" t="s">
        <v>31</v>
      </c>
      <c r="F22" s="1" t="s">
        <v>32</v>
      </c>
      <c r="G22" s="6" t="str">
        <f>IF(C22=0,"Nie podałeś/aś instensywności dla obu typów",IF(D22=0,"Nie podałeś/aś instensywności dla obu typów",IF(C22+D22 &gt; 1.2,"Zastanów się, czy nie podałeś/aś zbyt wysokich intesywności?",IF(C22+D22 &lt; 0.8,"Zastanów się, czy nie podałeś/aś zbyt niskich intesywności?",C22+D22))))</f>
        <v>Nie podałeś/aś instensywności dla obu typów</v>
      </c>
      <c r="H22" s="22" t="str">
        <f t="shared" si="0"/>
        <v/>
      </c>
    </row>
    <row r="23" spans="1:8" ht="76.5" customHeight="1">
      <c r="A23" s="34" t="str">
        <f>CONCATENATE("Wymień, na jakie zagrożenia (np. manipulacje) jesteś narażony/a posiadając charakter: ",IF(C22&gt;D22,A22,IF(C22&lt;D22,F22,CONCATENATE(A22," i ",F22))), ". Na jakie zachowania warto zwracać uwagę, żeby nie stać się ofiarą manipulacji?")</f>
        <v>Wymień, na jakie zagrożenia (np. manipulacje) jesteś narażony/a posiadając charakter: Empatyczny i Rzeczowy. Na jakie zachowania warto zwracać uwagę, żeby nie stać się ofiarą manipulacji?</v>
      </c>
      <c r="B23" s="35"/>
      <c r="C23" s="35"/>
      <c r="D23" s="36"/>
      <c r="E23" s="37" t="str">
        <f>IF(C22*D22=0,CONCATENATE("Najpierw określ intensywności typów charakteru: ",B22," i ",E22),"Wymień zagrożenia oraz uzasadnij dlaczego twoim zdaniem one występują?")</f>
        <v>Najpierw określ intensywności typów charakteru: EMP i RZE</v>
      </c>
      <c r="F23" s="38"/>
      <c r="G23" s="38"/>
      <c r="H23" s="39"/>
    </row>
    <row r="24" spans="1:8" ht="76.5" customHeight="1">
      <c r="A24" s="1" t="s">
        <v>34</v>
      </c>
      <c r="B24" s="1" t="s">
        <v>33</v>
      </c>
      <c r="C24" s="15"/>
      <c r="D24" s="15"/>
      <c r="E24" s="1" t="s">
        <v>15</v>
      </c>
      <c r="F24" s="1" t="s">
        <v>16</v>
      </c>
      <c r="G24" s="6" t="str">
        <f>IF(C24=0,"Nie podałeś/aś instensywności dla obu typów",IF(D24=0,"Nie podałeś/aś instensywności dla obu typów",IF(C24+D24 &gt; 1.2,"Zastanów się, czy nie podałeś/aś zbyt wysokich intesywności?",IF(C24+D24 &lt; 0.8,"Zastanów się, czy nie podałeś/aś zbyt niskich intesywności?",C24+D24))))</f>
        <v>Nie podałeś/aś instensywności dla obu typów</v>
      </c>
      <c r="H24" s="22" t="str">
        <f t="shared" si="0"/>
        <v/>
      </c>
    </row>
    <row r="25" spans="1:8" ht="76.5" customHeight="1">
      <c r="A25" s="34" t="str">
        <f>CONCATENATE("Wymień, na jakie zagrożenia (np. manipulacje) jesteś narażony/a posiadając charakter: ",IF(C24&gt;D24,A24,IF(C24&lt;D24,F24,CONCATENATE(A24," i ",F24))), ". Na jakie zachowania warto zwracać uwagę, żeby nie stać się ofiarą manipulacji?")</f>
        <v>Wymień, na jakie zagrożenia (np. manipulacje) jesteś narażony/a posiadając charakter: Odważny i Asekuracyjny. Na jakie zachowania warto zwracać uwagę, żeby nie stać się ofiarą manipulacji?</v>
      </c>
      <c r="B25" s="35"/>
      <c r="C25" s="35"/>
      <c r="D25" s="36"/>
      <c r="E25" s="37" t="str">
        <f>IF(C24*D24=0,CONCATENATE("Najpierw określ intensywności typów charakteru: ",B24," i ",E24),"Wymień zagrożenia oraz uzasadnij dlaczego twoim zdaniem one występują?")</f>
        <v>Najpierw określ intensywności typów charakteru: ODW i ASE</v>
      </c>
      <c r="F25" s="38"/>
      <c r="G25" s="38"/>
      <c r="H25" s="39"/>
    </row>
    <row r="26" spans="1:8" ht="76.5" customHeight="1">
      <c r="A26" s="1" t="s">
        <v>36</v>
      </c>
      <c r="B26" s="1" t="s">
        <v>35</v>
      </c>
      <c r="C26" s="15"/>
      <c r="D26" s="15"/>
      <c r="E26" s="1" t="s">
        <v>17</v>
      </c>
      <c r="F26" s="1" t="s">
        <v>18</v>
      </c>
      <c r="G26" s="6" t="str">
        <f>IF(C26=0,"Nie podałeś/aś instensywności dla obu typów",IF(D26=0,"Nie podałeś/aś instensywności dla obu typów",IF(C26+D26 &gt; 1.2,"Zastanów się, czy nie podałeś/aś zbyt wysokich intesywności?",IF(C26+D26 &lt; 0.8,"Zastanów się, czy nie podałeś/aś zbyt niskich intesywności?",C26+D26))))</f>
        <v>Nie podałeś/aś instensywności dla obu typów</v>
      </c>
      <c r="H26" s="22" t="str">
        <f t="shared" si="0"/>
        <v/>
      </c>
    </row>
    <row r="27" spans="1:8" ht="76.5" customHeight="1">
      <c r="A27" s="34" t="str">
        <f>CONCATENATE("Wymień, na jakie zagrożenia (np. manipulacje) jesteś narażony/a posiadając charakter: ",IF(C26&gt;D26,A26,IF(C26&lt;D26,F26,CONCATENATE(A26," i ",F26))), ". Na jakie zachowania warto zwracać uwagę, żeby nie stać się ofiarą manipulacji?")</f>
        <v>Wymień, na jakie zagrożenia (np. manipulacje) jesteś narażony/a posiadając charakter: Hojny i Oszczędny. Na jakie zachowania warto zwracać uwagę, żeby nie stać się ofiarą manipulacji?</v>
      </c>
      <c r="B27" s="35"/>
      <c r="C27" s="35"/>
      <c r="D27" s="36"/>
      <c r="E27" s="37" t="str">
        <f>IF(C26*D26=0,CONCATENATE("Najpierw określ intensywności typów charakteru: ",B26," i ",E26),"Wymień zagrożenia oraz uzasadnij dlaczego twoim zdaniem one występują?")</f>
        <v>Najpierw określ intensywności typów charakteru: HOJ i OSZ</v>
      </c>
      <c r="F27" s="38"/>
      <c r="G27" s="38"/>
      <c r="H27" s="39"/>
    </row>
    <row r="28" spans="1:8" ht="76.5" customHeight="1">
      <c r="A28" s="1" t="s">
        <v>38</v>
      </c>
      <c r="B28" s="1" t="s">
        <v>37</v>
      </c>
      <c r="C28" s="15"/>
      <c r="D28" s="15"/>
      <c r="E28" s="1" t="s">
        <v>23</v>
      </c>
      <c r="F28" s="1" t="s">
        <v>24</v>
      </c>
      <c r="G28" s="6" t="str">
        <f>IF(C28=0,"Nie podałeś/aś instensywności dla obu typów",IF(D28=0,"Nie podałeś/aś instensywności dla obu typów",IF(C28+D28 &gt; 1.2,"Zastanów się, czy nie podałeś/aś zbyt wysokich intesywności?",IF(C28+D28 &lt; 0.8,"Zastanów się, czy nie podałeś/aś zbyt niskich intesywności?",C28+D28))))</f>
        <v>Nie podałeś/aś instensywności dla obu typów</v>
      </c>
      <c r="H28" s="22" t="str">
        <f t="shared" si="0"/>
        <v/>
      </c>
    </row>
    <row r="29" spans="1:8" ht="76.5" customHeight="1">
      <c r="A29" s="34" t="str">
        <f>CONCATENATE("Wymień, na jakie zagrożenia (np. manipulacje) jesteś narażony/a posiadając charakter: ",IF(C28&gt;D28,A28,IF(C28&lt;D28,F28,CONCATENATE(A28," i ",F28))), ". Na jakie zachowania warto zwracać uwagę, żeby nie stać się ofiarą manipulacji?")</f>
        <v>Wymień, na jakie zagrożenia (np. manipulacje) jesteś narażony/a posiadając charakter: Faworyzujący i Równoważący. Na jakie zachowania warto zwracać uwagę, żeby nie stać się ofiarą manipulacji?</v>
      </c>
      <c r="B29" s="35"/>
      <c r="C29" s="35"/>
      <c r="D29" s="36"/>
      <c r="E29" s="37" t="str">
        <f>IF(C28*D28=0,CONCATENATE("Najpierw określ intensywności typów charakteru: ",B28," i ",E28),"Wymień zagrożenia oraz uzasadnij dlaczego twoim zdaniem one występują?")</f>
        <v>Najpierw określ intensywności typów charakteru: FAW i RÓW</v>
      </c>
      <c r="F29" s="38"/>
      <c r="G29" s="38"/>
      <c r="H29" s="39"/>
    </row>
    <row r="30" spans="1:8" ht="76.5" customHeight="1">
      <c r="A30" s="9" t="s">
        <v>2</v>
      </c>
      <c r="B30" s="10" t="s">
        <v>45</v>
      </c>
      <c r="C30" s="10" t="s">
        <v>55</v>
      </c>
      <c r="D30" s="10" t="s">
        <v>55</v>
      </c>
      <c r="E30" s="9" t="s">
        <v>2</v>
      </c>
      <c r="F30" s="10" t="s">
        <v>45</v>
      </c>
      <c r="G30" s="7" t="s">
        <v>54</v>
      </c>
      <c r="H30" s="14" t="s">
        <v>52</v>
      </c>
    </row>
    <row r="31" spans="1:8" ht="76.5" customHeight="1">
      <c r="A31" s="1" t="s">
        <v>42</v>
      </c>
      <c r="B31" s="1" t="s">
        <v>40</v>
      </c>
      <c r="C31" s="16" t="str">
        <f>IF(SUM(C10:D28)&gt;0,SUM(C10:C28)/SUM(C10:D28),"")</f>
        <v/>
      </c>
      <c r="D31" s="16" t="str">
        <f>IF(SUM(C10:D28)&gt;0,SUM(D10:D28)/SUM(C10:D28),"")</f>
        <v/>
      </c>
      <c r="E31" s="1" t="s">
        <v>39</v>
      </c>
      <c r="F31" s="1" t="s">
        <v>41</v>
      </c>
      <c r="G31" s="6" t="str">
        <f>IF(C31&lt;&gt;"",IF(C31&gt;2*D31,"Jesteś postrzegany/a jako ekstrawertyk",IF(2*C31&lt;D31,"Jesteś postrzegany/a jako introwertyk",IF(C31&gt;D31*1.1, "Masz usposobienie bardziej ekstrawertyczne",IF(C31&lt;D31*1.1, "Masz usposobienie bardziej introwertyczne","Masz usposobienie wyważone")))),"")</f>
        <v/>
      </c>
      <c r="H31" s="22" t="str">
        <f>IF(G31&lt;&gt;"",IF(C31*D31&lt;&gt;0,"Po określeniu intensywności dla wszystkich typów charakteru (składowych) określ, czy podane po lewej intesywności dla ekstrawertyka i introwertyka są zgodne z twoją samooceną","Najpierw określ wszystkie składowe swojego charakteru, zanim spróbujesz odnieść się do intensywności obliczonych dla twojego ekstrawertyzmu i introwertyzmu."),"")</f>
        <v/>
      </c>
    </row>
    <row r="32" spans="1:8" ht="15.75" customHeight="1">
      <c r="A32" s="46" t="s">
        <v>44</v>
      </c>
      <c r="B32" s="46"/>
      <c r="C32" s="46"/>
      <c r="D32" s="46"/>
      <c r="E32" s="46"/>
      <c r="F32" s="46"/>
      <c r="G32" s="46"/>
      <c r="H32" s="46"/>
    </row>
    <row r="33" spans="1:9" ht="21.75" customHeight="1">
      <c r="A33" s="50" t="str">
        <f>CONCATENATE("Podaj odpowiedzi przede wszystkim dla typów charakteru, które są ci znane, gdyż występują w twoich charakterze: ",IF(C10&gt;=0.6,CONCATENATE(B10,", "),""),IF(D10&gt;=0.6,CONCATENATE(E10,", "),""),IF(C12&gt;=0.6,CONCATENATE(B12,", "),""),IF(D12&gt;=0.6,CONCATENATE(E12,", "),""),IF(C14&gt;=0.6,CONCATENATE(B14,", "),""),IF(D14&gt;=0.6,CONCATENATE(E14,", "),""),IF(C16&gt;=0.6,CONCATENATE(B16,", "),""),IF(D16&gt;=0.6,CONCATENATE(E16,", "),""),IF(C18&gt;=0.6,CONCATENATE(B18,", "),""),IF(D18&gt;=0.6,CONCATENATE(E18,", "),""),IF(C20&gt;=0.6,CONCATENATE(B20,", "),""),IF(D20&gt;=0.6,CONCATENATE(E20,", "),""),IF(C22&gt;=0.6,CONCATENATE(B22,", "),""),IF(D22&gt;=0.6,CONCATENATE(E22,", "),""),IF(C24&gt;=0.6,CONCATENATE(B24,", "),""),IF(D24&gt;=0.6,CONCATENATE(E24,", "),""),IF(C26&gt;=0.6,CONCATENATE(B26,", "),""),IF(D26&gt;=0.6,CONCATENATE(E26,", "),""),IF(C28&gt;=0.6,CONCATENATE(B28,"..."),"..."),IF(D28&gt;=0.6,CONCATENATE(E28,"..."),"..."))</f>
        <v>Podaj odpowiedzi przede wszystkim dla typów charakteru, które są ci znane, gdyż występują w twoich charakterze: ......</v>
      </c>
      <c r="B33" s="51"/>
      <c r="C33" s="51"/>
      <c r="D33" s="51"/>
      <c r="E33" s="51"/>
      <c r="F33" s="51"/>
      <c r="G33" s="51"/>
      <c r="H33" s="52"/>
    </row>
    <row r="34" spans="1:9" ht="63" customHeight="1">
      <c r="A34" s="47" t="s">
        <v>64</v>
      </c>
      <c r="B34" s="47"/>
      <c r="C34" s="47"/>
      <c r="D34" s="47"/>
      <c r="E34" s="1" t="s">
        <v>59</v>
      </c>
      <c r="F34" s="1" t="s">
        <v>60</v>
      </c>
      <c r="G34" s="47" t="s">
        <v>63</v>
      </c>
      <c r="H34" s="47"/>
    </row>
    <row r="35" spans="1:9" ht="69.75" customHeight="1">
      <c r="A35" s="41"/>
      <c r="B35" s="41"/>
      <c r="C35" s="41"/>
      <c r="D35" s="41"/>
      <c r="E35" s="5"/>
      <c r="F35" s="5"/>
      <c r="G35" s="41"/>
      <c r="H35" s="41"/>
      <c r="I35" s="23">
        <v>1</v>
      </c>
    </row>
    <row r="36" spans="1:9" ht="69.75" customHeight="1">
      <c r="A36" s="41"/>
      <c r="B36" s="41"/>
      <c r="C36" s="41"/>
      <c r="D36" s="41"/>
      <c r="E36" s="5"/>
      <c r="F36" s="5"/>
      <c r="G36" s="41"/>
      <c r="H36" s="41"/>
      <c r="I36" s="23">
        <v>2</v>
      </c>
    </row>
    <row r="37" spans="1:9" ht="69.75" customHeight="1">
      <c r="A37" s="41"/>
      <c r="B37" s="41"/>
      <c r="C37" s="41"/>
      <c r="D37" s="41"/>
      <c r="E37" s="5"/>
      <c r="F37" s="5"/>
      <c r="G37" s="41"/>
      <c r="H37" s="41"/>
      <c r="I37" s="23">
        <v>3</v>
      </c>
    </row>
    <row r="38" spans="1:9" ht="69.75" customHeight="1">
      <c r="A38" s="41"/>
      <c r="B38" s="41"/>
      <c r="C38" s="41"/>
      <c r="D38" s="41"/>
      <c r="E38" s="5"/>
      <c r="F38" s="5"/>
      <c r="G38" s="41"/>
      <c r="H38" s="41"/>
      <c r="I38" s="23">
        <v>4</v>
      </c>
    </row>
    <row r="39" spans="1:9" ht="69.75" customHeight="1">
      <c r="A39" s="41"/>
      <c r="B39" s="41"/>
      <c r="C39" s="41"/>
      <c r="D39" s="41"/>
      <c r="E39" s="5"/>
      <c r="F39" s="5"/>
      <c r="G39" s="41"/>
      <c r="H39" s="41"/>
      <c r="I39" s="23">
        <v>5</v>
      </c>
    </row>
    <row r="40" spans="1:9" ht="69.75" customHeight="1">
      <c r="A40" s="41"/>
      <c r="B40" s="41"/>
      <c r="C40" s="41"/>
      <c r="D40" s="41"/>
      <c r="E40" s="5"/>
      <c r="F40" s="5"/>
      <c r="G40" s="41"/>
      <c r="H40" s="41"/>
      <c r="I40" s="23">
        <v>6</v>
      </c>
    </row>
    <row r="41" spans="1:9" ht="69.75" customHeight="1">
      <c r="A41" s="41"/>
      <c r="B41" s="41"/>
      <c r="C41" s="41"/>
      <c r="D41" s="41"/>
      <c r="E41" s="5"/>
      <c r="F41" s="5"/>
      <c r="G41" s="41"/>
      <c r="H41" s="41"/>
      <c r="I41" s="23">
        <v>7</v>
      </c>
    </row>
    <row r="42" spans="1:9" ht="69.75" customHeight="1">
      <c r="A42" s="41"/>
      <c r="B42" s="41"/>
      <c r="C42" s="41"/>
      <c r="D42" s="41"/>
      <c r="E42" s="5"/>
      <c r="F42" s="5"/>
      <c r="G42" s="41"/>
      <c r="H42" s="41"/>
      <c r="I42" s="23">
        <v>8</v>
      </c>
    </row>
    <row r="43" spans="1:9" ht="69.75" customHeight="1">
      <c r="A43" s="41"/>
      <c r="B43" s="41"/>
      <c r="C43" s="41"/>
      <c r="D43" s="41"/>
      <c r="E43" s="5"/>
      <c r="F43" s="5"/>
      <c r="G43" s="41"/>
      <c r="H43" s="41"/>
      <c r="I43" s="23">
        <v>9</v>
      </c>
    </row>
    <row r="44" spans="1:9" ht="69.75" customHeight="1">
      <c r="A44" s="41"/>
      <c r="B44" s="41"/>
      <c r="C44" s="41"/>
      <c r="D44" s="41"/>
      <c r="E44" s="5"/>
      <c r="F44" s="5"/>
      <c r="G44" s="41"/>
      <c r="H44" s="41"/>
      <c r="I44" s="23">
        <v>10</v>
      </c>
    </row>
    <row r="45" spans="1:9" ht="69.75" customHeight="1">
      <c r="A45" s="41"/>
      <c r="B45" s="41"/>
      <c r="C45" s="41"/>
      <c r="D45" s="41"/>
      <c r="E45" s="5"/>
      <c r="F45" s="5"/>
      <c r="G45" s="41"/>
      <c r="H45" s="41"/>
      <c r="I45" s="23">
        <v>11</v>
      </c>
    </row>
    <row r="46" spans="1:9" ht="69.75" customHeight="1">
      <c r="A46" s="41"/>
      <c r="B46" s="41"/>
      <c r="C46" s="41"/>
      <c r="D46" s="41"/>
      <c r="E46" s="5"/>
      <c r="F46" s="5"/>
      <c r="G46" s="41"/>
      <c r="H46" s="41"/>
      <c r="I46" s="23">
        <v>12</v>
      </c>
    </row>
    <row r="47" spans="1:9" ht="69.75" customHeight="1">
      <c r="A47" s="41"/>
      <c r="B47" s="41"/>
      <c r="C47" s="41"/>
      <c r="D47" s="41"/>
      <c r="E47" s="5"/>
      <c r="F47" s="5"/>
      <c r="G47" s="41"/>
      <c r="H47" s="41"/>
      <c r="I47" s="23">
        <v>13</v>
      </c>
    </row>
    <row r="48" spans="1:9" ht="69.75" customHeight="1">
      <c r="A48" s="41"/>
      <c r="B48" s="41"/>
      <c r="C48" s="41"/>
      <c r="D48" s="41"/>
      <c r="E48" s="5"/>
      <c r="F48" s="5"/>
      <c r="G48" s="41"/>
      <c r="H48" s="41"/>
      <c r="I48" s="23">
        <v>14</v>
      </c>
    </row>
    <row r="49" spans="1:9" ht="69.75" customHeight="1">
      <c r="A49" s="41"/>
      <c r="B49" s="41"/>
      <c r="C49" s="41"/>
      <c r="D49" s="41"/>
      <c r="E49" s="5"/>
      <c r="F49" s="5"/>
      <c r="G49" s="41"/>
      <c r="H49" s="41"/>
      <c r="I49" s="23">
        <v>15</v>
      </c>
    </row>
    <row r="50" spans="1:9" ht="69.75" customHeight="1">
      <c r="A50" s="41"/>
      <c r="B50" s="41"/>
      <c r="C50" s="41"/>
      <c r="D50" s="41"/>
      <c r="E50" s="5"/>
      <c r="F50" s="5"/>
      <c r="G50" s="41"/>
      <c r="H50" s="41"/>
      <c r="I50" s="23">
        <v>16</v>
      </c>
    </row>
    <row r="51" spans="1:9" ht="69.75" customHeight="1">
      <c r="A51" s="41"/>
      <c r="B51" s="41"/>
      <c r="C51" s="41"/>
      <c r="D51" s="41"/>
      <c r="E51" s="5"/>
      <c r="F51" s="5"/>
      <c r="G51" s="41"/>
      <c r="H51" s="41"/>
      <c r="I51" s="23">
        <v>17</v>
      </c>
    </row>
    <row r="52" spans="1:9" ht="69.75" customHeight="1">
      <c r="A52" s="41"/>
      <c r="B52" s="41"/>
      <c r="C52" s="41"/>
      <c r="D52" s="41"/>
      <c r="E52" s="5"/>
      <c r="F52" s="5"/>
      <c r="G52" s="41"/>
      <c r="H52" s="41"/>
      <c r="I52" s="23">
        <v>18</v>
      </c>
    </row>
    <row r="53" spans="1:9" ht="69.75" customHeight="1">
      <c r="A53" s="41"/>
      <c r="B53" s="41"/>
      <c r="C53" s="41"/>
      <c r="D53" s="41"/>
      <c r="E53" s="5"/>
      <c r="F53" s="5"/>
      <c r="G53" s="41"/>
      <c r="H53" s="41"/>
      <c r="I53" s="23">
        <v>19</v>
      </c>
    </row>
    <row r="54" spans="1:9" ht="69.75" customHeight="1">
      <c r="A54" s="41"/>
      <c r="B54" s="41"/>
      <c r="C54" s="41"/>
      <c r="D54" s="41"/>
      <c r="E54" s="5"/>
      <c r="F54" s="5"/>
      <c r="G54" s="41"/>
      <c r="H54" s="41"/>
      <c r="I54" s="23">
        <v>20</v>
      </c>
    </row>
    <row r="55" spans="1:9" ht="69.75" customHeight="1">
      <c r="A55" s="41"/>
      <c r="B55" s="41"/>
      <c r="C55" s="41"/>
      <c r="D55" s="41"/>
      <c r="E55" s="5"/>
      <c r="F55" s="5"/>
      <c r="G55" s="41"/>
      <c r="H55" s="41"/>
      <c r="I55" s="23">
        <v>21</v>
      </c>
    </row>
    <row r="56" spans="1:9" ht="69.75" customHeight="1">
      <c r="A56" s="41"/>
      <c r="B56" s="41"/>
      <c r="C56" s="41"/>
      <c r="D56" s="41"/>
      <c r="E56" s="5"/>
      <c r="F56" s="5"/>
      <c r="G56" s="41"/>
      <c r="H56" s="41"/>
      <c r="I56" s="23">
        <v>22</v>
      </c>
    </row>
    <row r="57" spans="1:9" ht="69.75" customHeight="1">
      <c r="A57" s="41"/>
      <c r="B57" s="41"/>
      <c r="C57" s="41"/>
      <c r="D57" s="41"/>
      <c r="E57" s="5"/>
      <c r="F57" s="5"/>
      <c r="G57" s="41"/>
      <c r="H57" s="41"/>
      <c r="I57" s="23">
        <v>23</v>
      </c>
    </row>
    <row r="58" spans="1:9" ht="69.75" customHeight="1">
      <c r="A58" s="41"/>
      <c r="B58" s="41"/>
      <c r="C58" s="41"/>
      <c r="D58" s="41"/>
      <c r="E58" s="5"/>
      <c r="F58" s="5"/>
      <c r="G58" s="41"/>
      <c r="H58" s="41"/>
      <c r="I58" s="23">
        <v>24</v>
      </c>
    </row>
    <row r="59" spans="1:9" ht="69.75" customHeight="1">
      <c r="A59" s="41"/>
      <c r="B59" s="41"/>
      <c r="C59" s="41"/>
      <c r="D59" s="41"/>
      <c r="E59" s="5"/>
      <c r="F59" s="5"/>
      <c r="G59" s="41"/>
      <c r="H59" s="41"/>
      <c r="I59" s="23">
        <v>25</v>
      </c>
    </row>
    <row r="60" spans="1:9" ht="26.25" customHeight="1">
      <c r="A60" s="40" t="s">
        <v>57</v>
      </c>
      <c r="B60" s="40"/>
      <c r="C60" s="40"/>
      <c r="D60" s="40"/>
      <c r="E60" s="40"/>
      <c r="F60" s="40"/>
      <c r="G60" s="40"/>
      <c r="H60" s="40"/>
    </row>
    <row r="61" spans="1:9" ht="93" customHeight="1">
      <c r="A61" s="18" t="s">
        <v>67</v>
      </c>
      <c r="B61" s="19"/>
      <c r="C61" s="18" t="s">
        <v>58</v>
      </c>
      <c r="D61" s="42" t="str">
        <f>IF(B61&lt;2,"Najpierw podaj po lewej ocenę zadania",IF(B61&lt;=3,"Dlaczego oceniasz wykonanie tego zadania tak negatywnie? Uzasadnij.","Podaj, co w trakcie wykonania tego zadania było dla ciebie najważniejsze. Jakie korzyści na przyszłość możesz czerpać z tego?"))</f>
        <v>Najpierw podaj po lewej ocenę zadania</v>
      </c>
      <c r="E61" s="43"/>
      <c r="F61" s="43"/>
      <c r="G61" s="43"/>
      <c r="H61" s="44"/>
    </row>
    <row r="62" spans="1:9" s="4" customFormat="1" ht="50.25" customHeight="1">
      <c r="A62" s="29" t="s">
        <v>69</v>
      </c>
      <c r="B62" s="29"/>
      <c r="C62" s="29"/>
      <c r="D62" s="29"/>
      <c r="E62" s="29"/>
      <c r="F62" s="29"/>
      <c r="G62" s="29"/>
      <c r="H62" s="29"/>
      <c r="I62"/>
    </row>
    <row r="63" spans="1:9" ht="155.25" customHeight="1">
      <c r="A63" s="18" t="s">
        <v>65</v>
      </c>
      <c r="B63" s="21"/>
      <c r="C63" s="18" t="s">
        <v>66</v>
      </c>
      <c r="D63" s="30"/>
      <c r="E63" s="31"/>
      <c r="F63" s="31"/>
      <c r="G63" s="31"/>
      <c r="H63" s="32"/>
    </row>
    <row r="64" spans="1:9" s="4" customFormat="1" ht="75" customHeight="1">
      <c r="A64" s="29" t="s">
        <v>70</v>
      </c>
      <c r="B64" s="29"/>
      <c r="C64" s="29"/>
      <c r="D64" s="29"/>
      <c r="E64" s="29"/>
      <c r="F64" s="29"/>
      <c r="G64" s="29"/>
      <c r="H64" s="29"/>
      <c r="I64"/>
    </row>
    <row r="65" spans="1:8" ht="210.75" customHeight="1">
      <c r="A65" s="33"/>
      <c r="B65" s="33"/>
      <c r="C65" s="33"/>
      <c r="D65" s="33"/>
      <c r="E65" s="33"/>
      <c r="F65" s="33"/>
      <c r="G65" s="33"/>
      <c r="H65" s="33"/>
    </row>
    <row r="66" spans="1:8" ht="22.8">
      <c r="A66" s="29" t="s">
        <v>68</v>
      </c>
      <c r="B66" s="29"/>
      <c r="C66" s="29"/>
      <c r="D66" s="29"/>
      <c r="E66" s="29"/>
      <c r="F66" s="29"/>
      <c r="G66" s="29"/>
      <c r="H66" s="29"/>
    </row>
    <row r="67" spans="1:8" ht="113.25" customHeight="1">
      <c r="A67" s="33"/>
      <c r="B67" s="33"/>
      <c r="C67" s="33"/>
      <c r="D67" s="33"/>
      <c r="E67" s="33"/>
      <c r="F67" s="33"/>
      <c r="G67" s="33"/>
      <c r="H67" s="33"/>
    </row>
    <row r="86" spans="9:9" ht="22.8">
      <c r="I86" s="4"/>
    </row>
    <row r="88" spans="9:9" ht="22.8">
      <c r="I88" s="4"/>
    </row>
  </sheetData>
  <mergeCells count="92">
    <mergeCell ref="G45:H45"/>
    <mergeCell ref="A46:D46"/>
    <mergeCell ref="G46:H46"/>
    <mergeCell ref="A47:D47"/>
    <mergeCell ref="A1:H1"/>
    <mergeCell ref="A2:H2"/>
    <mergeCell ref="A33:H33"/>
    <mergeCell ref="C3:D3"/>
    <mergeCell ref="A3:B3"/>
    <mergeCell ref="A5:H5"/>
    <mergeCell ref="A41:D41"/>
    <mergeCell ref="G41:H41"/>
    <mergeCell ref="F4:G4"/>
    <mergeCell ref="A4:E4"/>
    <mergeCell ref="A6:H6"/>
    <mergeCell ref="A40:D40"/>
    <mergeCell ref="A64:H64"/>
    <mergeCell ref="A65:H65"/>
    <mergeCell ref="A7:H7"/>
    <mergeCell ref="A32:H32"/>
    <mergeCell ref="A34:D34"/>
    <mergeCell ref="G34:H34"/>
    <mergeCell ref="A35:D35"/>
    <mergeCell ref="G35:H35"/>
    <mergeCell ref="A36:D36"/>
    <mergeCell ref="G36:H36"/>
    <mergeCell ref="A37:D37"/>
    <mergeCell ref="G37:H37"/>
    <mergeCell ref="A38:D38"/>
    <mergeCell ref="G38:H38"/>
    <mergeCell ref="A39:D39"/>
    <mergeCell ref="G39:H39"/>
    <mergeCell ref="A52:D52"/>
    <mergeCell ref="G52:H52"/>
    <mergeCell ref="A48:D48"/>
    <mergeCell ref="G48:H48"/>
    <mergeCell ref="A49:D49"/>
    <mergeCell ref="G49:H49"/>
    <mergeCell ref="A50:D50"/>
    <mergeCell ref="G40:H40"/>
    <mergeCell ref="A42:D42"/>
    <mergeCell ref="G42:H42"/>
    <mergeCell ref="D61:H61"/>
    <mergeCell ref="A55:D55"/>
    <mergeCell ref="G55:H55"/>
    <mergeCell ref="A56:D56"/>
    <mergeCell ref="G56:H56"/>
    <mergeCell ref="A57:D57"/>
    <mergeCell ref="G57:H57"/>
    <mergeCell ref="A58:D58"/>
    <mergeCell ref="G58:H58"/>
    <mergeCell ref="A59:D59"/>
    <mergeCell ref="G59:H59"/>
    <mergeCell ref="A51:D51"/>
    <mergeCell ref="G51:H51"/>
    <mergeCell ref="A17:D17"/>
    <mergeCell ref="E17:H17"/>
    <mergeCell ref="A19:D19"/>
    <mergeCell ref="E19:H19"/>
    <mergeCell ref="A60:H60"/>
    <mergeCell ref="G47:H47"/>
    <mergeCell ref="A54:D54"/>
    <mergeCell ref="G54:H54"/>
    <mergeCell ref="A53:D53"/>
    <mergeCell ref="G53:H53"/>
    <mergeCell ref="A43:D43"/>
    <mergeCell ref="G43:H43"/>
    <mergeCell ref="A44:D44"/>
    <mergeCell ref="G44:H44"/>
    <mergeCell ref="G50:H50"/>
    <mergeCell ref="A45:D45"/>
    <mergeCell ref="E11:H11"/>
    <mergeCell ref="A13:D13"/>
    <mergeCell ref="E13:H13"/>
    <mergeCell ref="A15:D15"/>
    <mergeCell ref="E15:H15"/>
    <mergeCell ref="A8:G8"/>
    <mergeCell ref="A62:H62"/>
    <mergeCell ref="D63:H63"/>
    <mergeCell ref="A66:H66"/>
    <mergeCell ref="A67:H67"/>
    <mergeCell ref="A21:D21"/>
    <mergeCell ref="E21:H21"/>
    <mergeCell ref="A23:D23"/>
    <mergeCell ref="E23:H23"/>
    <mergeCell ref="A25:D25"/>
    <mergeCell ref="E25:H25"/>
    <mergeCell ref="A27:D27"/>
    <mergeCell ref="E27:H27"/>
    <mergeCell ref="A29:D29"/>
    <mergeCell ref="E29:H29"/>
    <mergeCell ref="A11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1:AA58"/>
  <sheetViews>
    <sheetView topLeftCell="D1" workbookViewId="0">
      <selection activeCell="AA2" sqref="AA2"/>
    </sheetView>
  </sheetViews>
  <sheetFormatPr defaultRowHeight="13.8"/>
  <sheetData>
    <row r="1" spans="27:27">
      <c r="AA1" s="24">
        <f>SUM(AA6:AA58)</f>
        <v>570</v>
      </c>
    </row>
    <row r="2" spans="27:27">
      <c r="AA2" s="24">
        <f>(AA1 - 500)/50</f>
        <v>1.4</v>
      </c>
    </row>
    <row r="3" spans="27:27">
      <c r="AA3" s="25"/>
    </row>
    <row r="4" spans="27:27">
      <c r="AA4" s="25"/>
    </row>
    <row r="5" spans="27:27">
      <c r="AA5" s="25"/>
    </row>
    <row r="6" spans="27:27">
      <c r="AA6" s="25">
        <f>LEN(Arkusz1!A6)</f>
        <v>0</v>
      </c>
    </row>
    <row r="7" spans="27:27">
      <c r="AA7" s="25"/>
    </row>
    <row r="8" spans="27:27">
      <c r="AA8" s="25"/>
    </row>
    <row r="9" spans="27:27">
      <c r="AA9" s="25"/>
    </row>
    <row r="10" spans="27:27">
      <c r="AA10" s="25">
        <f>LEN(Arkusz1!H10)</f>
        <v>0</v>
      </c>
    </row>
    <row r="11" spans="27:27">
      <c r="AA11" s="25">
        <f>LEN(Arkusz1!E11)</f>
        <v>57</v>
      </c>
    </row>
    <row r="12" spans="27:27">
      <c r="AA12" s="25">
        <f>LEN(Arkusz1!H12)</f>
        <v>0</v>
      </c>
    </row>
    <row r="13" spans="27:27">
      <c r="AA13" s="25">
        <f>LEN(Arkusz1!E13)</f>
        <v>57</v>
      </c>
    </row>
    <row r="14" spans="27:27">
      <c r="AA14" s="25">
        <f>LEN(Arkusz1!H14)</f>
        <v>0</v>
      </c>
    </row>
    <row r="15" spans="27:27">
      <c r="AA15" s="25">
        <f>LEN(Arkusz1!E15)</f>
        <v>57</v>
      </c>
    </row>
    <row r="16" spans="27:27">
      <c r="AA16" s="25">
        <f>LEN(Arkusz1!H16)</f>
        <v>0</v>
      </c>
    </row>
    <row r="17" spans="27:27">
      <c r="AA17" s="25">
        <f>LEN(Arkusz1!E17)</f>
        <v>57</v>
      </c>
    </row>
    <row r="18" spans="27:27">
      <c r="AA18" s="25">
        <f>LEN(Arkusz1!H18)</f>
        <v>0</v>
      </c>
    </row>
    <row r="19" spans="27:27">
      <c r="AA19" s="25">
        <f>LEN(Arkusz1!E19)</f>
        <v>57</v>
      </c>
    </row>
    <row r="20" spans="27:27">
      <c r="AA20" s="25">
        <f>LEN(Arkusz1!H20)</f>
        <v>0</v>
      </c>
    </row>
    <row r="21" spans="27:27">
      <c r="AA21" s="25">
        <f>LEN(Arkusz1!E21)</f>
        <v>57</v>
      </c>
    </row>
    <row r="22" spans="27:27">
      <c r="AA22" s="25">
        <f>LEN(Arkusz1!H22)</f>
        <v>0</v>
      </c>
    </row>
    <row r="23" spans="27:27">
      <c r="AA23" s="25">
        <f>LEN(Arkusz1!E23)</f>
        <v>57</v>
      </c>
    </row>
    <row r="24" spans="27:27">
      <c r="AA24" s="25">
        <f>LEN(Arkusz1!H24)</f>
        <v>0</v>
      </c>
    </row>
    <row r="25" spans="27:27">
      <c r="AA25" s="25">
        <f>LEN(Arkusz1!E25)</f>
        <v>57</v>
      </c>
    </row>
    <row r="26" spans="27:27">
      <c r="AA26" s="25">
        <f>LEN(Arkusz1!H26)</f>
        <v>0</v>
      </c>
    </row>
    <row r="27" spans="27:27">
      <c r="AA27" s="25">
        <f>LEN(Arkusz1!E27)</f>
        <v>57</v>
      </c>
    </row>
    <row r="28" spans="27:27">
      <c r="AA28" s="25">
        <f>LEN(Arkusz1!H28)</f>
        <v>0</v>
      </c>
    </row>
    <row r="29" spans="27:27">
      <c r="AA29" s="25">
        <f>LEN(Arkusz1!E29)</f>
        <v>57</v>
      </c>
    </row>
    <row r="30" spans="27:27">
      <c r="AA30" s="25"/>
    </row>
    <row r="31" spans="27:27">
      <c r="AA31" s="25">
        <f>LEN(Arkusz1!H31)</f>
        <v>0</v>
      </c>
    </row>
    <row r="32" spans="27:27">
      <c r="AA32" s="25"/>
    </row>
    <row r="33" spans="27:27">
      <c r="AA33" s="25"/>
    </row>
    <row r="34" spans="27:27">
      <c r="AA34" s="25">
        <f>IF(Arkusz1!A35&lt;&gt;"",LEN(Arkusz1!G35),0)</f>
        <v>0</v>
      </c>
    </row>
    <row r="35" spans="27:27">
      <c r="AA35" s="25">
        <f>IF(Arkusz1!A36&lt;&gt;"",LEN(Arkusz1!G36),0)</f>
        <v>0</v>
      </c>
    </row>
    <row r="36" spans="27:27">
      <c r="AA36" s="25">
        <f>IF(Arkusz1!A37&lt;&gt;"",LEN(Arkusz1!G37),0)</f>
        <v>0</v>
      </c>
    </row>
    <row r="37" spans="27:27">
      <c r="AA37" s="25">
        <f>IF(Arkusz1!A38&lt;&gt;"",LEN(Arkusz1!G38),0)</f>
        <v>0</v>
      </c>
    </row>
    <row r="38" spans="27:27">
      <c r="AA38" s="25">
        <f>IF(Arkusz1!A39&lt;&gt;"",LEN(Arkusz1!G39),0)</f>
        <v>0</v>
      </c>
    </row>
    <row r="39" spans="27:27">
      <c r="AA39" s="25">
        <f>IF(Arkusz1!A40&lt;&gt;"",LEN(Arkusz1!G40),0)</f>
        <v>0</v>
      </c>
    </row>
    <row r="40" spans="27:27">
      <c r="AA40" s="25">
        <f>IF(Arkusz1!A41&lt;&gt;"",LEN(Arkusz1!G41),0)</f>
        <v>0</v>
      </c>
    </row>
    <row r="41" spans="27:27">
      <c r="AA41" s="25">
        <f>IF(Arkusz1!A42&lt;&gt;"",LEN(Arkusz1!G42),0)</f>
        <v>0</v>
      </c>
    </row>
    <row r="42" spans="27:27">
      <c r="AA42" s="25">
        <f>IF(Arkusz1!A43&lt;&gt;"",LEN(Arkusz1!G43),0)</f>
        <v>0</v>
      </c>
    </row>
    <row r="43" spans="27:27">
      <c r="AA43" s="25">
        <f>IF(Arkusz1!A44&lt;&gt;"",LEN(Arkusz1!G44),0)</f>
        <v>0</v>
      </c>
    </row>
    <row r="44" spans="27:27">
      <c r="AA44" s="25">
        <f>IF(Arkusz1!A45&lt;&gt;"",LEN(Arkusz1!G45),0)</f>
        <v>0</v>
      </c>
    </row>
    <row r="45" spans="27:27">
      <c r="AA45" s="25">
        <f>IF(Arkusz1!A46&lt;&gt;"",LEN(Arkusz1!G46),0)</f>
        <v>0</v>
      </c>
    </row>
    <row r="46" spans="27:27">
      <c r="AA46" s="25">
        <f>IF(Arkusz1!A47&lt;&gt;"",LEN(Arkusz1!G47),0)</f>
        <v>0</v>
      </c>
    </row>
    <row r="47" spans="27:27">
      <c r="AA47" s="25">
        <f>IF(Arkusz1!A48&lt;&gt;"",LEN(Arkusz1!G48),0)</f>
        <v>0</v>
      </c>
    </row>
    <row r="48" spans="27:27">
      <c r="AA48" s="25">
        <f>IF(Arkusz1!A49&lt;&gt;"",LEN(Arkusz1!G49),0)</f>
        <v>0</v>
      </c>
    </row>
    <row r="49" spans="27:27">
      <c r="AA49" s="25">
        <f>IF(Arkusz1!A50&lt;&gt;"",LEN(Arkusz1!G50),0)</f>
        <v>0</v>
      </c>
    </row>
    <row r="50" spans="27:27">
      <c r="AA50" s="25">
        <f>IF(Arkusz1!A51&lt;&gt;"",LEN(Arkusz1!G51),0)</f>
        <v>0</v>
      </c>
    </row>
    <row r="51" spans="27:27">
      <c r="AA51" s="25">
        <f>IF(Arkusz1!A52&lt;&gt;"",LEN(Arkusz1!G52),0)</f>
        <v>0</v>
      </c>
    </row>
    <row r="52" spans="27:27">
      <c r="AA52" s="25">
        <f>IF(Arkusz1!A53&lt;&gt;"",LEN(Arkusz1!G53),0)</f>
        <v>0</v>
      </c>
    </row>
    <row r="53" spans="27:27">
      <c r="AA53" s="25">
        <f>IF(Arkusz1!A54&lt;&gt;"",LEN(Arkusz1!G54),0)</f>
        <v>0</v>
      </c>
    </row>
    <row r="54" spans="27:27">
      <c r="AA54" s="25">
        <f>IF(Arkusz1!A55&lt;&gt;"",LEN(Arkusz1!G55),0)</f>
        <v>0</v>
      </c>
    </row>
    <row r="55" spans="27:27">
      <c r="AA55" s="25">
        <f>IF(Arkusz1!A56&lt;&gt;"",LEN(Arkusz1!G56),0)</f>
        <v>0</v>
      </c>
    </row>
    <row r="56" spans="27:27">
      <c r="AA56" s="25">
        <f>IF(Arkusz1!A57&lt;&gt;"",LEN(Arkusz1!G57),0)</f>
        <v>0</v>
      </c>
    </row>
    <row r="57" spans="27:27">
      <c r="AA57" s="25">
        <f>IF(Arkusz1!A58&lt;&gt;"",LEN(Arkusz1!G58),0)</f>
        <v>0</v>
      </c>
    </row>
    <row r="58" spans="27:27">
      <c r="AA58" s="25">
        <f>IF(Arkusz1!A59&lt;&gt;"",LEN(Arkusz1!G59),0)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2011-10-17T04:43:03Z</dcterms:created>
  <dcterms:modified xsi:type="dcterms:W3CDTF">2013-11-30T15:57:59Z</dcterms:modified>
</cp:coreProperties>
</file>